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0830" activeTab="0"/>
  </bookViews>
  <sheets>
    <sheet name="вода" sheetId="1" r:id="rId1"/>
    <sheet name="пр.газ" sheetId="2" r:id="rId2"/>
    <sheet name="эл.энерг" sheetId="3" r:id="rId3"/>
    <sheet name="уголь" sheetId="4" r:id="rId4"/>
  </sheets>
  <definedNames>
    <definedName name="_xlnm.Print_Area" localSheetId="0">'вода'!$B$4:$I$17</definedName>
    <definedName name="_xlnm.Print_Area" localSheetId="1">'пр.газ'!$B$1:$J$15</definedName>
    <definedName name="_xlnm.Print_Area" localSheetId="3">'уголь'!$A$2:$M$12</definedName>
    <definedName name="_xlnm.Print_Area" localSheetId="2">'эл.энерг'!$B$3:$L$28</definedName>
  </definedNames>
  <calcPr fullCalcOnLoad="1"/>
</workbook>
</file>

<file path=xl/sharedStrings.xml><?xml version="1.0" encoding="utf-8"?>
<sst xmlns="http://schemas.openxmlformats.org/spreadsheetml/2006/main" count="101" uniqueCount="62">
  <si>
    <t>Задолженность на конец отчетного периода
(тыс. руб.)</t>
  </si>
  <si>
    <t>водоснабжение</t>
  </si>
  <si>
    <t>тыс. м3</t>
  </si>
  <si>
    <t>тыс. руб.</t>
  </si>
  <si>
    <t>Культура</t>
  </si>
  <si>
    <t>Управление</t>
  </si>
  <si>
    <t>Перечень бюджетных организаций</t>
  </si>
  <si>
    <t>т.руб.</t>
  </si>
  <si>
    <t>Всего:</t>
  </si>
  <si>
    <t>Ростовэнерго</t>
  </si>
  <si>
    <t>т. м3</t>
  </si>
  <si>
    <t>тыс.руб.</t>
  </si>
  <si>
    <t>тонн</t>
  </si>
  <si>
    <t>Перечень бюджетополучателей</t>
  </si>
  <si>
    <t>Лимиты потребления котельно-печного топлива за отчетный период</t>
  </si>
  <si>
    <t>Суммарный фактический объем потребляемого котельно-печного топлива за отчет.период текущ.года с остатками угля из резерва прошлого года</t>
  </si>
  <si>
    <t>в т.ч. объем потребленного угля за отчетный период из закупки текущего года</t>
  </si>
  <si>
    <t>Общий объем закупленного угля по лимитам текущего года</t>
  </si>
  <si>
    <t>Задолженность по исполнению лимитов на 1 число месяца.следующего за отчетным</t>
  </si>
  <si>
    <t>% исполнения лимитов текущего года по отношению к закупленному объему угля</t>
  </si>
  <si>
    <t xml:space="preserve">об объемах потребления электроэнергии и задолженности организаций, финансируемых за счет средств </t>
  </si>
  <si>
    <t>% исполнения лимитов</t>
  </si>
  <si>
    <t>ВСЕГО, в т.ч.</t>
  </si>
  <si>
    <t xml:space="preserve"> в т.ч.по регулируемым тарифам</t>
  </si>
  <si>
    <t>в т.ч.по нерегулир. тарифам</t>
  </si>
  <si>
    <t>т.кВт.ч.</t>
  </si>
  <si>
    <t xml:space="preserve">Всего, </t>
  </si>
  <si>
    <t>в т.ч.</t>
  </si>
  <si>
    <t>управление</t>
  </si>
  <si>
    <t>уличное осв.</t>
  </si>
  <si>
    <t xml:space="preserve">в т.ч. </t>
  </si>
  <si>
    <t>в т.ч. ул.освещ.</t>
  </si>
  <si>
    <t>Донэнергосбыт</t>
  </si>
  <si>
    <t>в т.ч. ул.осв.</t>
  </si>
  <si>
    <t>культура:</t>
  </si>
  <si>
    <t>СДК Зимовниковский (Донэнергосбыт)</t>
  </si>
  <si>
    <t>СДК Майкопский (Ростовэнерго)</t>
  </si>
  <si>
    <t>Библиотека ПМК-8 (Донэнергосбыт)</t>
  </si>
  <si>
    <t>Вечный огонь</t>
  </si>
  <si>
    <t>Всего</t>
  </si>
  <si>
    <t>СДК "Зимовниковский"</t>
  </si>
  <si>
    <t>СДК "Майкопский"</t>
  </si>
  <si>
    <t>Сведения</t>
  </si>
  <si>
    <t>местных бюджетов городов и районов области Зимовниковского сельского поселения</t>
  </si>
  <si>
    <t>Глава Зимовниковского сельского поселения</t>
  </si>
  <si>
    <t>С. Н. Фоменко</t>
  </si>
  <si>
    <t>С.Н. Фоменко</t>
  </si>
  <si>
    <t>Глава Зимовниковского            сельского поселения</t>
  </si>
  <si>
    <t>С.Н.Фоменко</t>
  </si>
  <si>
    <t>Глава Зимовниковского  сельского поселения</t>
  </si>
  <si>
    <t>% исполнения лимитов потребления газа на 2013 год</t>
  </si>
  <si>
    <r>
      <t>Сведения об объемах потребления водоснабжения, водоотведения и вывоза жидких бытовых отходов за</t>
    </r>
    <r>
      <rPr>
        <b/>
        <sz val="11"/>
        <rFont val="Times New Roman"/>
        <family val="1"/>
      </rPr>
      <t xml:space="preserve"> 3 квартал 2013 года</t>
    </r>
    <r>
      <rPr>
        <sz val="11"/>
        <rFont val="Times New Roman"/>
        <family val="1"/>
      </rPr>
      <t xml:space="preserve"> бюджетных организаций  Зимовниковского  района, финансируемых из средств местного бюджета </t>
    </r>
  </si>
  <si>
    <t>Лимиты потребления на 3 кв.</t>
  </si>
  <si>
    <t>Фактическое потребление за 3 кв.</t>
  </si>
  <si>
    <t>% исполнения лимитов за 3 кв.</t>
  </si>
  <si>
    <r>
      <t>Сведения об объемах потребления природного газа и задолженности организаций, финансируемых за счет средств местного бюджета за</t>
    </r>
    <r>
      <rPr>
        <b/>
        <sz val="11"/>
        <rFont val="Times New Roman"/>
        <family val="1"/>
      </rPr>
      <t xml:space="preserve"> 3 квартал 2013 год</t>
    </r>
  </si>
  <si>
    <t>Лимиты потребления газа на 3 кв.2013г.</t>
  </si>
  <si>
    <t>Фактическое потребление газа за 3 кв. 2013 года</t>
  </si>
  <si>
    <t>Задолженность на 01.10.2013 г.</t>
  </si>
  <si>
    <t>Лимиты потребления электроэнергии                                   за 3 кв. 2013г.</t>
  </si>
  <si>
    <t>Фактическое потребление электроэнергии за 3 кв. 2013 год</t>
  </si>
  <si>
    <r>
      <t>Сведения об объемах потребления котельно-печного топлива (угля)  и задолженности организаций, финансируемых за счет средств местного бюджета Зимовниковского района за</t>
    </r>
    <r>
      <rPr>
        <b/>
        <sz val="11"/>
        <rFont val="Times New Roman"/>
        <family val="1"/>
      </rPr>
      <t xml:space="preserve"> 3 квартал 2013 года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</si>
</sst>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 wrapText="1"/>
    </xf>
    <xf numFmtId="0" fontId="45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4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/>
    </xf>
    <xf numFmtId="2" fontId="46" fillId="0" borderId="10" xfId="0" applyNumberFormat="1" applyFont="1" applyFill="1" applyBorder="1" applyAlignment="1">
      <alignment/>
    </xf>
    <xf numFmtId="2" fontId="45" fillId="0" borderId="10" xfId="0" applyNumberFormat="1" applyFont="1" applyFill="1" applyBorder="1" applyAlignment="1" applyProtection="1">
      <alignment/>
      <protection locked="0"/>
    </xf>
    <xf numFmtId="2" fontId="45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tabSelected="1" zoomScalePageLayoutView="0" workbookViewId="0" topLeftCell="A4">
      <selection activeCell="H13" sqref="C9:H13"/>
    </sheetView>
  </sheetViews>
  <sheetFormatPr defaultColWidth="9.00390625" defaultRowHeight="12.75"/>
  <cols>
    <col min="2" max="2" width="21.75390625" style="0" customWidth="1"/>
    <col min="8" max="8" width="10.625" style="0" bestFit="1" customWidth="1"/>
    <col min="9" max="9" width="15.25390625" style="0" customWidth="1"/>
  </cols>
  <sheetData>
    <row r="1" spans="2:17" ht="12.75" customHeight="1" hidden="1">
      <c r="B1" s="13"/>
      <c r="C1" s="13"/>
      <c r="D1" s="13"/>
      <c r="E1" s="13"/>
      <c r="F1" s="13"/>
      <c r="G1" s="13"/>
      <c r="H1" s="13"/>
      <c r="I1" s="13"/>
      <c r="J1" s="37"/>
      <c r="K1" s="37"/>
      <c r="L1" s="37"/>
      <c r="M1" s="37"/>
      <c r="N1" s="37"/>
      <c r="O1" s="37"/>
      <c r="P1" s="37"/>
      <c r="Q1" s="37"/>
    </row>
    <row r="2" spans="2:17" ht="2.25" customHeight="1" hidden="1">
      <c r="B2" s="13"/>
      <c r="C2" s="13"/>
      <c r="D2" s="13"/>
      <c r="E2" s="13"/>
      <c r="F2" s="13"/>
      <c r="G2" s="13"/>
      <c r="H2" s="13"/>
      <c r="I2" s="13"/>
      <c r="J2" s="37"/>
      <c r="K2" s="37"/>
      <c r="L2" s="37"/>
      <c r="M2" s="37"/>
      <c r="N2" s="37"/>
      <c r="O2" s="37"/>
      <c r="P2" s="37"/>
      <c r="Q2" s="37"/>
    </row>
    <row r="3" spans="2:17" ht="27" customHeight="1" hidden="1">
      <c r="B3" s="13"/>
      <c r="C3" s="13"/>
      <c r="D3" s="13"/>
      <c r="E3" s="13"/>
      <c r="F3" s="13"/>
      <c r="G3" s="13"/>
      <c r="H3" s="13"/>
      <c r="I3" s="13"/>
      <c r="J3" s="37"/>
      <c r="K3" s="37"/>
      <c r="L3" s="37"/>
      <c r="M3" s="37"/>
      <c r="N3" s="37"/>
      <c r="O3" s="37"/>
      <c r="P3" s="37"/>
      <c r="Q3" s="37"/>
    </row>
    <row r="4" spans="2:9" ht="49.5" customHeight="1">
      <c r="B4" s="38"/>
      <c r="C4" s="38"/>
      <c r="D4" s="38"/>
      <c r="E4" s="38"/>
      <c r="F4" s="38"/>
      <c r="G4" s="38"/>
      <c r="H4" s="38"/>
      <c r="I4" s="38"/>
    </row>
    <row r="5" spans="2:9" ht="49.5" customHeight="1">
      <c r="B5" s="42" t="s">
        <v>51</v>
      </c>
      <c r="C5" s="43"/>
      <c r="D5" s="43"/>
      <c r="E5" s="43"/>
      <c r="F5" s="43"/>
      <c r="G5" s="43"/>
      <c r="H5" s="43"/>
      <c r="I5" s="44"/>
    </row>
    <row r="6" spans="2:9" ht="29.25" customHeight="1">
      <c r="B6" s="45" t="s">
        <v>6</v>
      </c>
      <c r="C6" s="39" t="s">
        <v>52</v>
      </c>
      <c r="D6" s="40"/>
      <c r="E6" s="41" t="s">
        <v>53</v>
      </c>
      <c r="F6" s="41"/>
      <c r="G6" s="41" t="s">
        <v>54</v>
      </c>
      <c r="H6" s="41"/>
      <c r="I6" s="41" t="s">
        <v>0</v>
      </c>
    </row>
    <row r="7" spans="2:9" ht="21.75" customHeight="1">
      <c r="B7" s="46"/>
      <c r="C7" s="39" t="s">
        <v>1</v>
      </c>
      <c r="D7" s="40"/>
      <c r="E7" s="41" t="s">
        <v>1</v>
      </c>
      <c r="F7" s="41"/>
      <c r="G7" s="41" t="s">
        <v>1</v>
      </c>
      <c r="H7" s="41"/>
      <c r="I7" s="41"/>
    </row>
    <row r="8" spans="2:9" ht="24" customHeight="1">
      <c r="B8" s="47"/>
      <c r="C8" s="22" t="s">
        <v>2</v>
      </c>
      <c r="D8" s="22" t="s">
        <v>3</v>
      </c>
      <c r="E8" s="22" t="s">
        <v>2</v>
      </c>
      <c r="F8" s="22" t="s">
        <v>3</v>
      </c>
      <c r="G8" s="22" t="s">
        <v>2</v>
      </c>
      <c r="H8" s="22" t="s">
        <v>3</v>
      </c>
      <c r="I8" s="22" t="s">
        <v>1</v>
      </c>
    </row>
    <row r="9" spans="2:9" ht="19.5" customHeight="1">
      <c r="B9" s="12" t="s">
        <v>39</v>
      </c>
      <c r="C9" s="28">
        <f>C11+C10</f>
        <v>0.09926000000000001</v>
      </c>
      <c r="D9" s="28">
        <f>D10+D11</f>
        <v>2.96</v>
      </c>
      <c r="E9" s="28">
        <f>E10+E11</f>
        <v>0.1694</v>
      </c>
      <c r="F9" s="28">
        <f>F10+F11</f>
        <v>5.157</v>
      </c>
      <c r="G9" s="31">
        <f>E9/C9*100</f>
        <v>170.6629055007052</v>
      </c>
      <c r="H9" s="31">
        <f aca="true" t="shared" si="0" ref="G9:H13">F9/D9*100</f>
        <v>174.22297297297297</v>
      </c>
      <c r="I9" s="28">
        <v>0</v>
      </c>
    </row>
    <row r="10" spans="2:9" ht="21" customHeight="1">
      <c r="B10" s="14" t="s">
        <v>5</v>
      </c>
      <c r="C10" s="29">
        <v>0.068</v>
      </c>
      <c r="D10" s="29">
        <v>1.98</v>
      </c>
      <c r="E10" s="29">
        <v>0.141</v>
      </c>
      <c r="F10" s="29">
        <v>4.27</v>
      </c>
      <c r="G10" s="31">
        <f t="shared" si="0"/>
        <v>207.35294117647055</v>
      </c>
      <c r="H10" s="31">
        <f t="shared" si="0"/>
        <v>215.65656565656565</v>
      </c>
      <c r="I10" s="29">
        <v>0</v>
      </c>
    </row>
    <row r="11" spans="2:9" ht="12.75" customHeight="1">
      <c r="B11" s="23" t="s">
        <v>4</v>
      </c>
      <c r="C11" s="29">
        <f>C12+C13</f>
        <v>0.03126</v>
      </c>
      <c r="D11" s="29">
        <f>D12+D13</f>
        <v>0.98</v>
      </c>
      <c r="E11" s="29">
        <f>E12+E13</f>
        <v>0.028399999999999998</v>
      </c>
      <c r="F11" s="29">
        <f>F12+F13</f>
        <v>0.887</v>
      </c>
      <c r="G11" s="31">
        <f t="shared" si="0"/>
        <v>90.85092770313499</v>
      </c>
      <c r="H11" s="31">
        <f t="shared" si="0"/>
        <v>90.51020408163265</v>
      </c>
      <c r="I11" s="29">
        <v>0</v>
      </c>
    </row>
    <row r="12" spans="2:9" ht="20.25" customHeight="1">
      <c r="B12" s="23" t="s">
        <v>40</v>
      </c>
      <c r="C12" s="32">
        <v>0.0291</v>
      </c>
      <c r="D12" s="32">
        <v>0.9</v>
      </c>
      <c r="E12" s="32">
        <v>0.0266</v>
      </c>
      <c r="F12" s="32">
        <v>0.82</v>
      </c>
      <c r="G12" s="31">
        <f t="shared" si="0"/>
        <v>91.40893470790378</v>
      </c>
      <c r="H12" s="31">
        <f t="shared" si="0"/>
        <v>91.1111111111111</v>
      </c>
      <c r="I12" s="29">
        <v>0</v>
      </c>
    </row>
    <row r="13" spans="2:9" ht="12.75">
      <c r="B13" s="23" t="s">
        <v>41</v>
      </c>
      <c r="C13" s="32">
        <v>0.00216</v>
      </c>
      <c r="D13" s="30">
        <v>0.08</v>
      </c>
      <c r="E13" s="32">
        <v>0.0018</v>
      </c>
      <c r="F13" s="32">
        <v>0.067</v>
      </c>
      <c r="G13" s="31">
        <f t="shared" si="0"/>
        <v>83.33333333333333</v>
      </c>
      <c r="H13" s="31">
        <f t="shared" si="0"/>
        <v>83.75</v>
      </c>
      <c r="I13" s="29">
        <v>0</v>
      </c>
    </row>
    <row r="14" spans="2:9" ht="12.75">
      <c r="B14" s="48" t="s">
        <v>44</v>
      </c>
      <c r="C14" s="48"/>
      <c r="D14" s="48"/>
      <c r="E14" s="50"/>
      <c r="F14" s="50"/>
      <c r="G14" s="50"/>
      <c r="H14" s="52" t="s">
        <v>45</v>
      </c>
      <c r="I14" s="52"/>
    </row>
    <row r="15" spans="2:9" ht="18.75" customHeight="1">
      <c r="B15" s="49"/>
      <c r="C15" s="49"/>
      <c r="D15" s="49"/>
      <c r="E15" s="51"/>
      <c r="F15" s="51"/>
      <c r="G15" s="51"/>
      <c r="H15" s="53"/>
      <c r="I15" s="53"/>
    </row>
    <row r="16" spans="2:9" ht="18.75" customHeight="1">
      <c r="B16" s="49"/>
      <c r="C16" s="49"/>
      <c r="D16" s="49"/>
      <c r="E16" s="51"/>
      <c r="F16" s="51"/>
      <c r="G16" s="51"/>
      <c r="H16" s="53"/>
      <c r="I16" s="53"/>
    </row>
    <row r="17" spans="2:9" ht="18.75" customHeight="1">
      <c r="B17" s="49"/>
      <c r="C17" s="49"/>
      <c r="D17" s="49"/>
      <c r="E17" s="51"/>
      <c r="F17" s="51"/>
      <c r="G17" s="51"/>
      <c r="H17" s="53"/>
      <c r="I17" s="53"/>
    </row>
  </sheetData>
  <sheetProtection/>
  <mergeCells count="14">
    <mergeCell ref="I6:I7"/>
    <mergeCell ref="B14:D17"/>
    <mergeCell ref="E14:G17"/>
    <mergeCell ref="H14:I17"/>
    <mergeCell ref="J1:Q3"/>
    <mergeCell ref="B4:I4"/>
    <mergeCell ref="C7:D7"/>
    <mergeCell ref="E7:F7"/>
    <mergeCell ref="G7:H7"/>
    <mergeCell ref="B5:I5"/>
    <mergeCell ref="B6:B8"/>
    <mergeCell ref="C6:D6"/>
    <mergeCell ref="E6:F6"/>
    <mergeCell ref="G6:H6"/>
  </mergeCells>
  <printOptions/>
  <pageMargins left="0.03937007874015748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5"/>
  <sheetViews>
    <sheetView zoomScalePageLayoutView="0" workbookViewId="0" topLeftCell="A1">
      <selection activeCell="H9" sqref="C8:H9"/>
    </sheetView>
  </sheetViews>
  <sheetFormatPr defaultColWidth="9.00390625" defaultRowHeight="12.75"/>
  <cols>
    <col min="2" max="2" width="23.00390625" style="0" customWidth="1"/>
  </cols>
  <sheetData>
    <row r="3" spans="2:10" ht="12.75" customHeight="1">
      <c r="B3" s="54" t="s">
        <v>55</v>
      </c>
      <c r="C3" s="54"/>
      <c r="D3" s="54"/>
      <c r="E3" s="54"/>
      <c r="F3" s="54"/>
      <c r="G3" s="54"/>
      <c r="H3" s="54"/>
      <c r="I3" s="54"/>
      <c r="J3" s="54"/>
    </row>
    <row r="4" spans="2:10" ht="12.75" customHeight="1">
      <c r="B4" s="54"/>
      <c r="C4" s="54"/>
      <c r="D4" s="54"/>
      <c r="E4" s="54"/>
      <c r="F4" s="54"/>
      <c r="G4" s="54"/>
      <c r="H4" s="54"/>
      <c r="I4" s="54"/>
      <c r="J4" s="54"/>
    </row>
    <row r="5" spans="2:10" ht="12.75" customHeight="1">
      <c r="B5" s="54"/>
      <c r="C5" s="54"/>
      <c r="D5" s="54"/>
      <c r="E5" s="54"/>
      <c r="F5" s="54"/>
      <c r="G5" s="54"/>
      <c r="H5" s="54"/>
      <c r="I5" s="54"/>
      <c r="J5" s="54"/>
    </row>
    <row r="6" spans="2:10" ht="40.5" customHeight="1">
      <c r="B6" s="6"/>
      <c r="C6" s="57" t="s">
        <v>56</v>
      </c>
      <c r="D6" s="58"/>
      <c r="E6" s="57" t="s">
        <v>57</v>
      </c>
      <c r="F6" s="58"/>
      <c r="G6" s="55" t="s">
        <v>50</v>
      </c>
      <c r="H6" s="56"/>
      <c r="I6" s="55" t="s">
        <v>58</v>
      </c>
      <c r="J6" s="56"/>
    </row>
    <row r="7" spans="2:10" ht="15.75" customHeight="1">
      <c r="B7" s="3"/>
      <c r="C7" s="4" t="s">
        <v>10</v>
      </c>
      <c r="D7" s="4" t="s">
        <v>11</v>
      </c>
      <c r="E7" s="4" t="s">
        <v>10</v>
      </c>
      <c r="F7" s="4" t="s">
        <v>11</v>
      </c>
      <c r="G7" s="4" t="s">
        <v>10</v>
      </c>
      <c r="H7" s="4" t="s">
        <v>11</v>
      </c>
      <c r="I7" s="4" t="s">
        <v>10</v>
      </c>
      <c r="J7" s="4" t="s">
        <v>11</v>
      </c>
    </row>
    <row r="8" spans="2:10" ht="12.75">
      <c r="B8" s="7" t="s">
        <v>8</v>
      </c>
      <c r="C8" s="26">
        <f>C10+C11+C9</f>
        <v>13.3</v>
      </c>
      <c r="D8" s="26">
        <f>D10+D11+D9</f>
        <v>73.92</v>
      </c>
      <c r="E8" s="26">
        <f>E10+E11+E9</f>
        <v>5.56</v>
      </c>
      <c r="F8" s="26">
        <f>F10+F11+F9</f>
        <v>34.06</v>
      </c>
      <c r="G8" s="27">
        <f>(E8/C8)*100</f>
        <v>41.804511278195484</v>
      </c>
      <c r="H8" s="27">
        <f>(F8/D8)*100</f>
        <v>46.07683982683983</v>
      </c>
      <c r="I8" s="17">
        <v>0</v>
      </c>
      <c r="J8" s="17">
        <v>0</v>
      </c>
    </row>
    <row r="9" spans="2:10" ht="12.75">
      <c r="B9" s="7" t="s">
        <v>38</v>
      </c>
      <c r="C9" s="26">
        <v>13.3</v>
      </c>
      <c r="D9" s="26">
        <v>73.92</v>
      </c>
      <c r="E9" s="26">
        <v>5.56</v>
      </c>
      <c r="F9" s="26">
        <v>34.06</v>
      </c>
      <c r="G9" s="27">
        <f>(E9/C9)*100</f>
        <v>41.804511278195484</v>
      </c>
      <c r="H9" s="27">
        <f>(F9/D9)*100</f>
        <v>46.07683982683983</v>
      </c>
      <c r="I9" s="17">
        <v>0</v>
      </c>
      <c r="J9" s="17">
        <v>0</v>
      </c>
    </row>
    <row r="10" spans="2:10" ht="12.75">
      <c r="B10" s="7" t="s">
        <v>4</v>
      </c>
      <c r="C10" s="26">
        <v>0</v>
      </c>
      <c r="D10" s="26">
        <v>0</v>
      </c>
      <c r="E10" s="26"/>
      <c r="F10" s="26"/>
      <c r="G10" s="27"/>
      <c r="H10" s="27"/>
      <c r="I10" s="17">
        <v>0</v>
      </c>
      <c r="J10" s="17">
        <v>0</v>
      </c>
    </row>
    <row r="11" spans="2:10" ht="12.75">
      <c r="B11" s="7" t="s">
        <v>5</v>
      </c>
      <c r="C11" s="26">
        <v>0</v>
      </c>
      <c r="D11" s="26">
        <v>0</v>
      </c>
      <c r="E11" s="26"/>
      <c r="F11" s="26"/>
      <c r="G11" s="27"/>
      <c r="H11" s="27"/>
      <c r="I11" s="17">
        <v>0</v>
      </c>
      <c r="J11" s="17">
        <v>0</v>
      </c>
    </row>
    <row r="12" spans="2:10" ht="12.75">
      <c r="B12" s="5"/>
      <c r="C12" s="5"/>
      <c r="D12" s="5"/>
      <c r="E12" s="5"/>
      <c r="F12" s="5"/>
      <c r="G12" s="5"/>
      <c r="H12" s="5"/>
      <c r="I12" s="5"/>
      <c r="J12" s="5"/>
    </row>
    <row r="13" spans="2:10" ht="12.75">
      <c r="B13" s="5"/>
      <c r="C13" s="5"/>
      <c r="D13" s="5"/>
      <c r="E13" s="5"/>
      <c r="F13" s="5"/>
      <c r="G13" s="5"/>
      <c r="H13" s="5"/>
      <c r="I13" s="5"/>
      <c r="J13" s="5"/>
    </row>
    <row r="14" spans="2:10" ht="18" customHeight="1">
      <c r="B14" s="59" t="s">
        <v>49</v>
      </c>
      <c r="C14" s="59"/>
      <c r="D14" s="59"/>
      <c r="E14" s="8"/>
      <c r="F14" s="8"/>
      <c r="G14" s="8"/>
      <c r="H14" s="60" t="s">
        <v>46</v>
      </c>
      <c r="I14" s="60"/>
      <c r="J14" s="60"/>
    </row>
    <row r="15" spans="2:10" ht="18.75">
      <c r="B15" s="59"/>
      <c r="C15" s="59"/>
      <c r="D15" s="59"/>
      <c r="E15" s="8"/>
      <c r="F15" s="8"/>
      <c r="G15" s="8"/>
      <c r="H15" s="60"/>
      <c r="I15" s="60"/>
      <c r="J15" s="60"/>
    </row>
  </sheetData>
  <sheetProtection/>
  <mergeCells count="7">
    <mergeCell ref="B3:J5"/>
    <mergeCell ref="I6:J6"/>
    <mergeCell ref="C6:D6"/>
    <mergeCell ref="E6:F6"/>
    <mergeCell ref="G6:H6"/>
    <mergeCell ref="B14:D15"/>
    <mergeCell ref="H14:J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28"/>
  <sheetViews>
    <sheetView zoomScale="110" zoomScaleNormal="110" zoomScalePageLayoutView="0" workbookViewId="0" topLeftCell="A7">
      <selection activeCell="E17" sqref="E17"/>
    </sheetView>
  </sheetViews>
  <sheetFormatPr defaultColWidth="9.00390625" defaultRowHeight="12.75"/>
  <cols>
    <col min="2" max="2" width="20.125" style="0" customWidth="1"/>
    <col min="3" max="10" width="9.125" style="21" customWidth="1"/>
    <col min="11" max="11" width="10.625" style="21" customWidth="1"/>
    <col min="12" max="12" width="9.00390625" style="21" customWidth="1"/>
  </cols>
  <sheetData>
    <row r="1" ht="6" customHeight="1"/>
    <row r="2" ht="8.25" customHeight="1"/>
    <row r="3" spans="2:12" ht="15.75" customHeight="1">
      <c r="B3" s="63" t="s">
        <v>42</v>
      </c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2:12" ht="15.75" customHeight="1">
      <c r="B4" s="63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5.75" customHeight="1">
      <c r="B5" s="63" t="s">
        <v>43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27.75" customHeight="1">
      <c r="B6" s="64" t="s">
        <v>6</v>
      </c>
      <c r="C6" s="65" t="s">
        <v>59</v>
      </c>
      <c r="D6" s="65"/>
      <c r="E6" s="65" t="s">
        <v>60</v>
      </c>
      <c r="F6" s="65"/>
      <c r="G6" s="65"/>
      <c r="H6" s="65"/>
      <c r="I6" s="65"/>
      <c r="J6" s="65"/>
      <c r="K6" s="66" t="s">
        <v>21</v>
      </c>
      <c r="L6" s="66"/>
    </row>
    <row r="7" spans="2:12" ht="42" customHeight="1">
      <c r="B7" s="64"/>
      <c r="C7" s="65"/>
      <c r="D7" s="65"/>
      <c r="E7" s="67" t="s">
        <v>22</v>
      </c>
      <c r="F7" s="67"/>
      <c r="G7" s="68" t="s">
        <v>23</v>
      </c>
      <c r="H7" s="68"/>
      <c r="I7" s="68" t="s">
        <v>24</v>
      </c>
      <c r="J7" s="68"/>
      <c r="K7" s="69" t="s">
        <v>22</v>
      </c>
      <c r="L7" s="69"/>
    </row>
    <row r="8" spans="2:12" ht="15.75" customHeight="1">
      <c r="B8" s="64"/>
      <c r="C8" s="18" t="s">
        <v>25</v>
      </c>
      <c r="D8" s="18" t="s">
        <v>7</v>
      </c>
      <c r="E8" s="18" t="s">
        <v>25</v>
      </c>
      <c r="F8" s="18" t="s">
        <v>7</v>
      </c>
      <c r="G8" s="18" t="s">
        <v>25</v>
      </c>
      <c r="H8" s="18" t="s">
        <v>7</v>
      </c>
      <c r="I8" s="18" t="s">
        <v>25</v>
      </c>
      <c r="J8" s="18" t="s">
        <v>7</v>
      </c>
      <c r="K8" s="18" t="s">
        <v>25</v>
      </c>
      <c r="L8" s="18" t="s">
        <v>7</v>
      </c>
    </row>
    <row r="9" spans="2:12" ht="12.75">
      <c r="B9" s="11" t="s">
        <v>26</v>
      </c>
      <c r="C9" s="33">
        <f>C11+C12+C17</f>
        <v>717.52</v>
      </c>
      <c r="D9" s="33">
        <f>D11+D12+D17</f>
        <v>2938.4100000000003</v>
      </c>
      <c r="E9" s="33">
        <f>E11+E12+E17</f>
        <v>664.495</v>
      </c>
      <c r="F9" s="33">
        <f>F11+F12+F17</f>
        <v>3155.839</v>
      </c>
      <c r="G9" s="33"/>
      <c r="H9" s="33"/>
      <c r="I9" s="33">
        <f>I11+I12+I17</f>
        <v>664.5</v>
      </c>
      <c r="J9" s="33">
        <f>J11+J12+J17</f>
        <v>3155.8399999999997</v>
      </c>
      <c r="K9" s="33">
        <f>(E9/C9)*100</f>
        <v>92.60996209164901</v>
      </c>
      <c r="L9" s="33">
        <f>(F9/D9)*100</f>
        <v>107.39954601297978</v>
      </c>
    </row>
    <row r="10" spans="2:12" ht="12.75">
      <c r="B10" s="11" t="s">
        <v>27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2.75">
      <c r="B11" s="11" t="s">
        <v>28</v>
      </c>
      <c r="C11" s="33">
        <v>17.5</v>
      </c>
      <c r="D11" s="33">
        <v>79.09</v>
      </c>
      <c r="E11" s="33">
        <v>8.67</v>
      </c>
      <c r="F11" s="33">
        <v>44.639</v>
      </c>
      <c r="G11" s="33"/>
      <c r="H11" s="35"/>
      <c r="I11" s="33">
        <v>8.67</v>
      </c>
      <c r="J11" s="35">
        <v>44.64</v>
      </c>
      <c r="K11" s="33">
        <f aca="true" t="shared" si="0" ref="K11:L15">(E11/C11)*100</f>
        <v>49.542857142857144</v>
      </c>
      <c r="L11" s="33">
        <f t="shared" si="0"/>
        <v>56.440763686938936</v>
      </c>
    </row>
    <row r="12" spans="2:12" ht="12.75">
      <c r="B12" s="11" t="s">
        <v>34</v>
      </c>
      <c r="C12" s="33">
        <f>SUM(C13:C15)</f>
        <v>15.12</v>
      </c>
      <c r="D12" s="33">
        <f>SUM(D13:D15)</f>
        <v>71.52</v>
      </c>
      <c r="E12" s="33">
        <f>SUM(E13:E15)</f>
        <v>10.72</v>
      </c>
      <c r="F12" s="33">
        <f>SUM(F13:F15)</f>
        <v>44.730000000000004</v>
      </c>
      <c r="G12" s="33"/>
      <c r="H12" s="33"/>
      <c r="I12" s="33">
        <f>SUM(I13:I15)</f>
        <v>10.72</v>
      </c>
      <c r="J12" s="33">
        <f>SUM(J13:J15)</f>
        <v>44.730000000000004</v>
      </c>
      <c r="K12" s="33">
        <f t="shared" si="0"/>
        <v>70.89947089947091</v>
      </c>
      <c r="L12" s="33">
        <f t="shared" si="0"/>
        <v>62.54194630872484</v>
      </c>
    </row>
    <row r="13" spans="2:12" ht="39.75" customHeight="1">
      <c r="B13" s="25" t="s">
        <v>35</v>
      </c>
      <c r="C13" s="36">
        <v>4.8</v>
      </c>
      <c r="D13" s="33">
        <v>22.65</v>
      </c>
      <c r="E13" s="33">
        <v>4.59</v>
      </c>
      <c r="F13" s="33">
        <v>16.6</v>
      </c>
      <c r="G13" s="33"/>
      <c r="H13" s="33"/>
      <c r="I13" s="33">
        <v>4.59</v>
      </c>
      <c r="J13" s="33">
        <v>16.6</v>
      </c>
      <c r="K13" s="33">
        <f t="shared" si="0"/>
        <v>95.625</v>
      </c>
      <c r="L13" s="33">
        <f t="shared" si="0"/>
        <v>73.28918322295806</v>
      </c>
    </row>
    <row r="14" spans="2:12" ht="25.5">
      <c r="B14" s="25" t="s">
        <v>36</v>
      </c>
      <c r="C14" s="33">
        <v>6.06</v>
      </c>
      <c r="D14" s="33">
        <v>28.71</v>
      </c>
      <c r="E14" s="33">
        <v>3.4</v>
      </c>
      <c r="F14" s="33">
        <v>14.67</v>
      </c>
      <c r="G14" s="33"/>
      <c r="H14" s="33"/>
      <c r="I14" s="33">
        <v>3.4</v>
      </c>
      <c r="J14" s="33">
        <v>14.67</v>
      </c>
      <c r="K14" s="33">
        <f t="shared" si="0"/>
        <v>56.10561056105611</v>
      </c>
      <c r="L14" s="33">
        <f t="shared" si="0"/>
        <v>51.09717868338558</v>
      </c>
    </row>
    <row r="15" spans="2:12" ht="25.5">
      <c r="B15" s="25" t="s">
        <v>37</v>
      </c>
      <c r="C15" s="33">
        <v>4.26</v>
      </c>
      <c r="D15" s="33">
        <v>20.16</v>
      </c>
      <c r="E15" s="33">
        <v>2.73</v>
      </c>
      <c r="F15" s="33">
        <v>13.46</v>
      </c>
      <c r="G15" s="33"/>
      <c r="H15" s="33"/>
      <c r="I15" s="33">
        <v>2.73</v>
      </c>
      <c r="J15" s="33">
        <v>13.46</v>
      </c>
      <c r="K15" s="33">
        <f t="shared" si="0"/>
        <v>64.08450704225352</v>
      </c>
      <c r="L15" s="33">
        <f t="shared" si="0"/>
        <v>66.76587301587303</v>
      </c>
    </row>
    <row r="16" spans="2:12" ht="12.75">
      <c r="B16" s="11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 ht="12.75">
      <c r="B17" s="11" t="s">
        <v>29</v>
      </c>
      <c r="C17" s="33">
        <f>SUM(C20:C23)</f>
        <v>684.9</v>
      </c>
      <c r="D17" s="33">
        <f>SUM(D20:D23)</f>
        <v>2787.8</v>
      </c>
      <c r="E17" s="33">
        <f>SUM(E20:E23)</f>
        <v>645.105</v>
      </c>
      <c r="F17" s="33">
        <f>SUM(F20:F23)</f>
        <v>3066.47</v>
      </c>
      <c r="G17" s="33"/>
      <c r="H17" s="33"/>
      <c r="I17" s="33">
        <f>SUM(I20:I23)</f>
        <v>645.11</v>
      </c>
      <c r="J17" s="33">
        <f>SUM(J20:J23)</f>
        <v>3066.47</v>
      </c>
      <c r="K17" s="33">
        <f aca="true" t="shared" si="1" ref="K17:K23">(E17/C17)*100</f>
        <v>94.18966272448533</v>
      </c>
      <c r="L17" s="33">
        <f aca="true" t="shared" si="2" ref="L17:L23">(F17/D17)*100</f>
        <v>109.99605423631536</v>
      </c>
    </row>
    <row r="18" spans="2:12" ht="12.75">
      <c r="B18" s="11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 ht="12.75">
      <c r="B19" s="11" t="s">
        <v>30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2:12" ht="12.75">
      <c r="B20" s="11" t="s">
        <v>9</v>
      </c>
      <c r="C20" s="33">
        <v>13.8</v>
      </c>
      <c r="D20" s="33">
        <v>65.3</v>
      </c>
      <c r="E20" s="33">
        <v>13.13</v>
      </c>
      <c r="F20" s="33">
        <v>64.73</v>
      </c>
      <c r="G20" s="33"/>
      <c r="H20" s="33"/>
      <c r="I20" s="33">
        <v>13.13</v>
      </c>
      <c r="J20" s="33">
        <v>64.73</v>
      </c>
      <c r="K20" s="33">
        <f t="shared" si="1"/>
        <v>95.14492753623188</v>
      </c>
      <c r="L20" s="33">
        <f t="shared" si="2"/>
        <v>99.12710566615621</v>
      </c>
    </row>
    <row r="21" spans="2:12" ht="12.75">
      <c r="B21" s="11" t="s">
        <v>31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2:12" ht="12.7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2:12" ht="12.75">
      <c r="B23" s="11" t="s">
        <v>32</v>
      </c>
      <c r="C23" s="33">
        <v>671.1</v>
      </c>
      <c r="D23" s="33">
        <v>2722.5</v>
      </c>
      <c r="E23" s="33">
        <v>631.975</v>
      </c>
      <c r="F23" s="33">
        <v>3001.74</v>
      </c>
      <c r="G23" s="33"/>
      <c r="H23" s="33"/>
      <c r="I23" s="33">
        <v>631.98</v>
      </c>
      <c r="J23" s="33">
        <v>3001.74</v>
      </c>
      <c r="K23" s="33">
        <f t="shared" si="1"/>
        <v>94.17001937118165</v>
      </c>
      <c r="L23" s="33">
        <f t="shared" si="2"/>
        <v>110.25674931129477</v>
      </c>
    </row>
    <row r="24" spans="2:12" ht="12.75">
      <c r="B24" s="11" t="s">
        <v>33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2" ht="12.75">
      <c r="B25" s="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2.75">
      <c r="B26" s="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ht="18.75">
      <c r="B27" s="59" t="s">
        <v>47</v>
      </c>
      <c r="C27" s="59"/>
      <c r="D27" s="59"/>
      <c r="E27" s="61"/>
      <c r="F27" s="20"/>
      <c r="G27" s="20"/>
      <c r="H27" s="20"/>
      <c r="I27" s="20"/>
      <c r="J27" s="62" t="s">
        <v>48</v>
      </c>
      <c r="K27" s="62"/>
      <c r="L27" s="62"/>
    </row>
    <row r="28" spans="2:12" ht="36.75" customHeight="1">
      <c r="B28" s="59"/>
      <c r="C28" s="59"/>
      <c r="D28" s="59"/>
      <c r="E28" s="61"/>
      <c r="F28" s="20"/>
      <c r="G28" s="20"/>
      <c r="H28" s="20"/>
      <c r="I28" s="20"/>
      <c r="J28" s="62"/>
      <c r="K28" s="62"/>
      <c r="L28" s="62"/>
    </row>
  </sheetData>
  <sheetProtection/>
  <mergeCells count="13">
    <mergeCell ref="G7:H7"/>
    <mergeCell ref="I7:J7"/>
    <mergeCell ref="K7:L7"/>
    <mergeCell ref="B27:E28"/>
    <mergeCell ref="J27:L28"/>
    <mergeCell ref="B3:L3"/>
    <mergeCell ref="B4:L4"/>
    <mergeCell ref="B5:L5"/>
    <mergeCell ref="B6:B8"/>
    <mergeCell ref="C6:D7"/>
    <mergeCell ref="E6:J6"/>
    <mergeCell ref="K6:L6"/>
    <mergeCell ref="E7:F7"/>
  </mergeCells>
  <printOptions/>
  <pageMargins left="0.03937007874015748" right="0.03937007874015748" top="0" bottom="0" header="0.11811023622047245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12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15.00390625" style="0" customWidth="1"/>
    <col min="5" max="5" width="13.75390625" style="0" customWidth="1"/>
  </cols>
  <sheetData>
    <row r="4" spans="1:13" ht="46.5" customHeight="1">
      <c r="A4" s="70" t="s">
        <v>61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81" customHeight="1">
      <c r="A5" s="73" t="s">
        <v>13</v>
      </c>
      <c r="B5" s="55" t="s">
        <v>14</v>
      </c>
      <c r="C5" s="56"/>
      <c r="D5" s="55" t="s">
        <v>15</v>
      </c>
      <c r="E5" s="56"/>
      <c r="F5" s="55" t="s">
        <v>16</v>
      </c>
      <c r="G5" s="56"/>
      <c r="H5" s="55" t="s">
        <v>17</v>
      </c>
      <c r="I5" s="56"/>
      <c r="J5" s="55" t="s">
        <v>19</v>
      </c>
      <c r="K5" s="56"/>
      <c r="L5" s="55" t="s">
        <v>18</v>
      </c>
      <c r="M5" s="56"/>
    </row>
    <row r="6" spans="1:13" ht="15" customHeight="1" hidden="1">
      <c r="A6" s="74"/>
      <c r="B6" s="10" t="s">
        <v>12</v>
      </c>
      <c r="C6" s="10" t="s">
        <v>11</v>
      </c>
      <c r="D6" s="10" t="s">
        <v>12</v>
      </c>
      <c r="E6" s="10" t="s">
        <v>11</v>
      </c>
      <c r="F6" s="10" t="s">
        <v>12</v>
      </c>
      <c r="G6" s="10" t="s">
        <v>11</v>
      </c>
      <c r="H6" s="10" t="s">
        <v>12</v>
      </c>
      <c r="I6" s="10" t="s">
        <v>11</v>
      </c>
      <c r="J6" s="10" t="s">
        <v>12</v>
      </c>
      <c r="K6" s="10" t="s">
        <v>11</v>
      </c>
      <c r="L6" s="10" t="s">
        <v>12</v>
      </c>
      <c r="M6" s="10" t="s">
        <v>11</v>
      </c>
    </row>
    <row r="7" spans="1:13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ht="12.75">
      <c r="A8" s="11" t="s">
        <v>4</v>
      </c>
      <c r="B8" s="16">
        <v>17.56</v>
      </c>
      <c r="C8" s="16">
        <v>152.89</v>
      </c>
      <c r="D8" s="24">
        <v>17.6</v>
      </c>
      <c r="E8" s="16">
        <v>161.3</v>
      </c>
      <c r="F8" s="16">
        <v>13</v>
      </c>
      <c r="G8" s="16">
        <v>94.3</v>
      </c>
      <c r="H8" s="16">
        <v>29</v>
      </c>
      <c r="I8" s="16">
        <v>191.89</v>
      </c>
      <c r="J8" s="16">
        <f>(H8/B8)*100</f>
        <v>165.14806378132118</v>
      </c>
      <c r="K8" s="16">
        <f>(I8/C8)*100</f>
        <v>125.50853554843351</v>
      </c>
      <c r="L8" s="16">
        <v>0</v>
      </c>
      <c r="M8" s="16">
        <v>0</v>
      </c>
    </row>
    <row r="9" spans="3:12" ht="12.75">
      <c r="C9" s="1"/>
      <c r="D9" s="15"/>
      <c r="E9" s="15"/>
      <c r="F9" s="2"/>
      <c r="G9" s="2"/>
      <c r="H9" s="2"/>
      <c r="I9" s="2"/>
      <c r="J9" s="2"/>
      <c r="K9" s="2"/>
      <c r="L9" s="1"/>
    </row>
    <row r="10" spans="1:13" ht="12.75">
      <c r="A10" s="59" t="s">
        <v>44</v>
      </c>
      <c r="B10" s="59"/>
      <c r="C10" s="59"/>
      <c r="J10" s="61" t="s">
        <v>48</v>
      </c>
      <c r="K10" s="61"/>
      <c r="L10" s="61"/>
      <c r="M10" s="61"/>
    </row>
    <row r="11" spans="1:13" ht="12.75">
      <c r="A11" s="59"/>
      <c r="B11" s="59"/>
      <c r="C11" s="59"/>
      <c r="J11" s="61"/>
      <c r="K11" s="61"/>
      <c r="L11" s="61"/>
      <c r="M11" s="61"/>
    </row>
    <row r="12" spans="1:13" ht="12.75">
      <c r="A12" s="59"/>
      <c r="B12" s="59"/>
      <c r="C12" s="59"/>
      <c r="J12" s="61"/>
      <c r="K12" s="61"/>
      <c r="L12" s="61"/>
      <c r="M12" s="61"/>
    </row>
  </sheetData>
  <sheetProtection/>
  <mergeCells count="10">
    <mergeCell ref="A4:M4"/>
    <mergeCell ref="A10:C12"/>
    <mergeCell ref="J10:M12"/>
    <mergeCell ref="L5:M5"/>
    <mergeCell ref="A5:A6"/>
    <mergeCell ref="B5:C5"/>
    <mergeCell ref="D5:E5"/>
    <mergeCell ref="F5:G5"/>
    <mergeCell ref="H5:I5"/>
    <mergeCell ref="J5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Zima</dc:creator>
  <cp:keywords/>
  <dc:description/>
  <cp:lastModifiedBy>Админ</cp:lastModifiedBy>
  <cp:lastPrinted>2013-10-14T04:15:59Z</cp:lastPrinted>
  <dcterms:created xsi:type="dcterms:W3CDTF">2008-09-26T06:32:34Z</dcterms:created>
  <dcterms:modified xsi:type="dcterms:W3CDTF">2013-10-31T11:21:12Z</dcterms:modified>
  <cp:category/>
  <cp:version/>
  <cp:contentType/>
  <cp:contentStatus/>
</cp:coreProperties>
</file>